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75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87" i="1" l="1"/>
  <c r="G87" i="1"/>
  <c r="H81" i="1"/>
  <c r="G81" i="1"/>
  <c r="G78" i="1"/>
  <c r="G82" i="1" s="1"/>
  <c r="G56" i="1"/>
  <c r="E88" i="1"/>
  <c r="H80" i="1"/>
  <c r="H77" i="1"/>
  <c r="H23" i="1" l="1"/>
  <c r="H47" i="1" l="1"/>
  <c r="H34" i="1"/>
  <c r="H76" i="1" l="1"/>
  <c r="H75" i="1"/>
  <c r="G71" i="1"/>
  <c r="E71" i="1"/>
  <c r="H70" i="1"/>
  <c r="H69" i="1"/>
  <c r="H68" i="1"/>
  <c r="H67" i="1"/>
  <c r="H63" i="1"/>
  <c r="G63" i="1"/>
  <c r="E63" i="1"/>
  <c r="H45" i="1"/>
  <c r="H44" i="1"/>
  <c r="H35" i="1"/>
  <c r="H33" i="1"/>
  <c r="H30" i="1"/>
  <c r="H29" i="1"/>
  <c r="H27" i="1"/>
  <c r="H26" i="1"/>
  <c r="H20" i="1"/>
  <c r="H56" i="1" l="1"/>
  <c r="H78" i="1"/>
  <c r="H82" i="1" s="1"/>
  <c r="H71" i="1"/>
  <c r="G88" i="1"/>
  <c r="H88" i="1" l="1"/>
</calcChain>
</file>

<file path=xl/sharedStrings.xml><?xml version="1.0" encoding="utf-8"?>
<sst xmlns="http://schemas.openxmlformats.org/spreadsheetml/2006/main" count="138" uniqueCount="90">
  <si>
    <t xml:space="preserve">до рішення Гребінківської селищної ради </t>
  </si>
  <si>
    <t xml:space="preserve">№ ____-ІІ-VIII від ______2020        </t>
  </si>
  <si>
    <t xml:space="preserve"> ЗАТВЕРДЖЕНО</t>
  </si>
  <si>
    <t>ТИПОВИЙ ШТАТНИЙ РОЗПИС</t>
  </si>
  <si>
    <t>ЗАТВЕРДЖУЮ</t>
  </si>
  <si>
    <t>Гребінківська селищна рада</t>
  </si>
  <si>
    <t xml:space="preserve">(назва установи) </t>
  </si>
  <si>
    <t xml:space="preserve">       м.п.</t>
  </si>
  <si>
    <t>№ з/п</t>
  </si>
  <si>
    <t>Назва структурного підрозділу та посад</t>
  </si>
  <si>
    <t>Код</t>
  </si>
  <si>
    <t>кількість штатних посад</t>
  </si>
  <si>
    <t>Посадовий оклад (грн.)</t>
  </si>
  <si>
    <t>Фонд заробітної плати на місяць</t>
  </si>
  <si>
    <t>професії</t>
  </si>
  <si>
    <t>(грн.)</t>
  </si>
  <si>
    <t>Апарат</t>
  </si>
  <si>
    <t>І</t>
  </si>
  <si>
    <t>Керівництво</t>
  </si>
  <si>
    <t>Селищний голова</t>
  </si>
  <si>
    <t>1143.5</t>
  </si>
  <si>
    <t>Перший заступник</t>
  </si>
  <si>
    <t xml:space="preserve">Заступник селищного голови </t>
  </si>
  <si>
    <t>Секретар ради</t>
  </si>
  <si>
    <t>Керуючий справами (секретар) виконавчого комітету</t>
  </si>
  <si>
    <t>1229.3</t>
  </si>
  <si>
    <t>Староста</t>
  </si>
  <si>
    <t>ІІ</t>
  </si>
  <si>
    <t>Відділ загально-організаційної роботи та управління персоналом</t>
  </si>
  <si>
    <t>Начальник відділу</t>
  </si>
  <si>
    <t>1221.2</t>
  </si>
  <si>
    <t>2419.3</t>
  </si>
  <si>
    <t>Інспектор ОБВЗ</t>
  </si>
  <si>
    <t xml:space="preserve">Інспектор </t>
  </si>
  <si>
    <t>Секретар керівника</t>
  </si>
  <si>
    <t>Діловод</t>
  </si>
  <si>
    <t>ІІІ</t>
  </si>
  <si>
    <t>Відділ бухгалтерського обліку, звітності та господарського забезпечення</t>
  </si>
  <si>
    <t>Начальник відділу - головний бухгалтер</t>
  </si>
  <si>
    <t>Головний спеціаліст - бухгалтер</t>
  </si>
  <si>
    <t>Прибиральник службових приміщень</t>
  </si>
  <si>
    <t>Водій</t>
  </si>
  <si>
    <t>Опалювач</t>
  </si>
  <si>
    <t>IV</t>
  </si>
  <si>
    <t>Відділ економічного розвитку,житлово-комунального господарства, капітального будівництва та інфраструктури</t>
  </si>
  <si>
    <t>Головний спеціаліст</t>
  </si>
  <si>
    <t>Старший інспектор</t>
  </si>
  <si>
    <t>Інспектор</t>
  </si>
  <si>
    <t>V</t>
  </si>
  <si>
    <t>Відділ надання адміністративних послуг</t>
  </si>
  <si>
    <t>Адміністратор</t>
  </si>
  <si>
    <t>Державний реєстратор</t>
  </si>
  <si>
    <t>Спеціаліст з реєстрації місця проживання фізичних осіб</t>
  </si>
  <si>
    <t>VI</t>
  </si>
  <si>
    <t>Відділ з питань земельних відносин та архітектури</t>
  </si>
  <si>
    <t>Начальник відділу - головний архітектор</t>
  </si>
  <si>
    <t>Спеціаліст І категорії - землевпорядник</t>
  </si>
  <si>
    <t>Спеціаліст ІІ категорії - землевпорядник</t>
  </si>
  <si>
    <t>VIІ</t>
  </si>
  <si>
    <t>Сектор юридичного забезпечення</t>
  </si>
  <si>
    <t>Завідувач</t>
  </si>
  <si>
    <t xml:space="preserve">Спеціаліст І категорії </t>
  </si>
  <si>
    <t>РАЗОМ</t>
  </si>
  <si>
    <t xml:space="preserve">ВИКОНАВЧІ ОРГАНИ </t>
  </si>
  <si>
    <t>1229.1</t>
  </si>
  <si>
    <t>Спеціаліст 1 категорії</t>
  </si>
  <si>
    <t>Головний бухгалтер</t>
  </si>
  <si>
    <t>Відділ соціального захисту та соціального забезпечення населення (з правом юридичної особи)</t>
  </si>
  <si>
    <t xml:space="preserve">Спеціаліст </t>
  </si>
  <si>
    <t>Служба у справах дітей та сім’ї (з правом юридичної особи)</t>
  </si>
  <si>
    <t>Фахівець із соціальної роботи</t>
  </si>
  <si>
    <t>2446.2</t>
  </si>
  <si>
    <t>1229.7</t>
  </si>
  <si>
    <t>Відділ освіти (з правом юридичної особи)</t>
  </si>
  <si>
    <t>Начальник служби</t>
  </si>
  <si>
    <t>на 2023 рік</t>
  </si>
  <si>
    <t>Селищний голова _______________ Роман ЗАСУХА</t>
  </si>
  <si>
    <t>Олена ТИХОНЕНКО</t>
  </si>
  <si>
    <t xml:space="preserve">Головний спеціаліст </t>
  </si>
  <si>
    <t>від  березня 2023 року №  -23-VIII</t>
  </si>
  <si>
    <t xml:space="preserve"> Відділ фінансів (з правом юридичної особи)</t>
  </si>
  <si>
    <t>Завідувач сектору</t>
  </si>
  <si>
    <t>Всього:</t>
  </si>
  <si>
    <t>Соціальний робітник</t>
  </si>
  <si>
    <t>Сектор надання соціальних послуг</t>
  </si>
  <si>
    <t>Керуючий справами (секретар) виконавчого комітету Гребінківської селищної ради</t>
  </si>
  <si>
    <t>Додаток до ПРОЄКТУ</t>
  </si>
  <si>
    <t xml:space="preserve"> рішення Гребінківської селишної ради</t>
  </si>
  <si>
    <r>
      <t>штат у кількості  85</t>
    </r>
    <r>
      <rPr>
        <b/>
        <sz val="8"/>
        <color indexed="8"/>
        <rFont val="Times New Roman"/>
        <family val="1"/>
        <charset val="204"/>
      </rPr>
      <t xml:space="preserve">  </t>
    </r>
    <r>
      <rPr>
        <sz val="8"/>
        <color indexed="8"/>
        <rFont val="Times New Roman"/>
        <family val="1"/>
        <charset val="204"/>
      </rPr>
      <t xml:space="preserve"> штатних одиниць</t>
    </r>
  </si>
  <si>
    <r>
      <t xml:space="preserve">з місячним фондом заробітної плати </t>
    </r>
    <r>
      <rPr>
        <b/>
        <sz val="8"/>
        <rFont val="Times New Roman"/>
        <family val="1"/>
        <charset val="204"/>
      </rPr>
      <t xml:space="preserve"> 469 140,00 </t>
    </r>
    <r>
      <rPr>
        <sz val="8"/>
        <rFont val="Times New Roman"/>
        <family val="1"/>
        <charset val="204"/>
      </rPr>
      <t xml:space="preserve">гривень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</si>
</sst>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UkrainianBaltica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 indent="15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0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zoomScaleNormal="100" zoomScaleSheetLayoutView="110" workbookViewId="0">
      <selection activeCell="I11" sqref="I11"/>
    </sheetView>
  </sheetViews>
  <sheetFormatPr defaultRowHeight="15"/>
  <cols>
    <col min="1" max="1" width="5.28515625" customWidth="1"/>
    <col min="3" max="3" width="24.140625" customWidth="1"/>
    <col min="6" max="6" width="4.7109375" customWidth="1"/>
    <col min="7" max="7" width="11.140625" customWidth="1"/>
    <col min="8" max="8" width="18" customWidth="1"/>
    <col min="9" max="9" width="14" customWidth="1"/>
  </cols>
  <sheetData>
    <row r="1" spans="1:9" ht="18.75">
      <c r="A1" s="1"/>
      <c r="E1" s="22" t="s">
        <v>86</v>
      </c>
      <c r="F1" s="22"/>
      <c r="G1" s="22"/>
      <c r="H1" s="22"/>
    </row>
    <row r="2" spans="1:9">
      <c r="A2" s="3" t="s">
        <v>0</v>
      </c>
      <c r="E2" s="22" t="s">
        <v>87</v>
      </c>
      <c r="F2" s="22"/>
      <c r="G2" s="22"/>
      <c r="H2" s="22"/>
      <c r="I2" s="2"/>
    </row>
    <row r="3" spans="1:9">
      <c r="A3" s="3" t="s">
        <v>1</v>
      </c>
      <c r="E3" s="22" t="s">
        <v>79</v>
      </c>
      <c r="F3" s="22"/>
      <c r="G3" s="22"/>
      <c r="H3" s="22"/>
      <c r="I3" s="2"/>
    </row>
    <row r="4" spans="1:9">
      <c r="A4" s="3" t="s">
        <v>2</v>
      </c>
    </row>
    <row r="5" spans="1:9">
      <c r="A5" s="53"/>
      <c r="B5" s="53"/>
      <c r="C5" s="54" t="s">
        <v>3</v>
      </c>
      <c r="D5" s="54"/>
      <c r="E5" s="50" t="s">
        <v>4</v>
      </c>
      <c r="F5" s="50"/>
      <c r="G5" s="50"/>
      <c r="H5" s="50"/>
      <c r="I5" s="50"/>
    </row>
    <row r="6" spans="1:9">
      <c r="A6" s="53"/>
      <c r="B6" s="53"/>
      <c r="C6" s="55" t="s">
        <v>75</v>
      </c>
      <c r="D6" s="55"/>
      <c r="E6" s="56" t="s">
        <v>88</v>
      </c>
      <c r="F6" s="56"/>
      <c r="G6" s="56"/>
      <c r="H6" s="56"/>
      <c r="I6" s="56"/>
    </row>
    <row r="7" spans="1:9">
      <c r="A7" s="53"/>
      <c r="B7" s="53"/>
      <c r="C7" s="55" t="s">
        <v>5</v>
      </c>
      <c r="D7" s="55"/>
      <c r="E7" s="57" t="s">
        <v>89</v>
      </c>
      <c r="F7" s="57"/>
      <c r="G7" s="57"/>
      <c r="H7" s="57"/>
      <c r="I7" s="57"/>
    </row>
    <row r="8" spans="1:9">
      <c r="A8" s="53"/>
      <c r="B8" s="53"/>
      <c r="C8" s="49" t="s">
        <v>6</v>
      </c>
      <c r="D8" s="49"/>
      <c r="E8" s="50" t="s">
        <v>76</v>
      </c>
      <c r="F8" s="50"/>
      <c r="G8" s="50"/>
      <c r="H8" s="50"/>
      <c r="I8" s="50"/>
    </row>
    <row r="9" spans="1:9">
      <c r="A9" s="53"/>
      <c r="B9" s="53"/>
      <c r="C9" s="51"/>
      <c r="D9" s="51"/>
      <c r="E9" s="51"/>
      <c r="F9" s="52" t="s">
        <v>7</v>
      </c>
      <c r="G9" s="52"/>
      <c r="H9" s="52"/>
      <c r="I9" s="52"/>
    </row>
    <row r="10" spans="1:9">
      <c r="A10" s="39"/>
      <c r="B10" s="39"/>
      <c r="C10" s="51"/>
      <c r="D10" s="51"/>
      <c r="E10" s="51"/>
      <c r="F10" s="52"/>
      <c r="G10" s="52"/>
      <c r="H10" s="52"/>
      <c r="I10" s="52"/>
    </row>
    <row r="11" spans="1:9" ht="21">
      <c r="A11" s="26" t="s">
        <v>8</v>
      </c>
      <c r="B11" s="26" t="s">
        <v>9</v>
      </c>
      <c r="C11" s="26"/>
      <c r="D11" s="4" t="s">
        <v>10</v>
      </c>
      <c r="E11" s="26" t="s">
        <v>11</v>
      </c>
      <c r="F11" s="26"/>
      <c r="G11" s="26" t="s">
        <v>12</v>
      </c>
      <c r="H11" s="4" t="s">
        <v>13</v>
      </c>
      <c r="I11" s="5"/>
    </row>
    <row r="12" spans="1:9">
      <c r="A12" s="26"/>
      <c r="B12" s="26"/>
      <c r="C12" s="26"/>
      <c r="D12" s="4" t="s">
        <v>14</v>
      </c>
      <c r="E12" s="26"/>
      <c r="F12" s="26"/>
      <c r="G12" s="26"/>
      <c r="H12" s="4" t="s">
        <v>15</v>
      </c>
      <c r="I12" s="5"/>
    </row>
    <row r="13" spans="1:9">
      <c r="A13" s="26" t="s">
        <v>16</v>
      </c>
      <c r="B13" s="26"/>
      <c r="C13" s="26"/>
      <c r="D13" s="26"/>
      <c r="E13" s="26"/>
      <c r="F13" s="26"/>
      <c r="G13" s="26"/>
      <c r="H13" s="26"/>
      <c r="I13" s="5"/>
    </row>
    <row r="14" spans="1:9">
      <c r="A14" s="6" t="s">
        <v>17</v>
      </c>
      <c r="B14" s="30" t="s">
        <v>18</v>
      </c>
      <c r="C14" s="30"/>
      <c r="D14" s="4"/>
      <c r="E14" s="35"/>
      <c r="F14" s="36"/>
      <c r="G14" s="4"/>
      <c r="H14" s="4"/>
      <c r="I14" s="5"/>
    </row>
    <row r="15" spans="1:9">
      <c r="A15" s="7">
        <v>1</v>
      </c>
      <c r="B15" s="58" t="s">
        <v>19</v>
      </c>
      <c r="C15" s="58"/>
      <c r="D15" s="8" t="s">
        <v>20</v>
      </c>
      <c r="E15" s="59">
        <v>1</v>
      </c>
      <c r="F15" s="59"/>
      <c r="G15" s="9">
        <v>12000</v>
      </c>
      <c r="H15" s="9">
        <v>12000</v>
      </c>
      <c r="I15" s="5"/>
    </row>
    <row r="16" spans="1:9">
      <c r="A16" s="10">
        <v>2</v>
      </c>
      <c r="B16" s="23" t="s">
        <v>21</v>
      </c>
      <c r="C16" s="23"/>
      <c r="D16" s="8" t="s">
        <v>20</v>
      </c>
      <c r="E16" s="24">
        <v>1</v>
      </c>
      <c r="F16" s="24"/>
      <c r="G16" s="8">
        <v>11500</v>
      </c>
      <c r="H16" s="8">
        <v>11500</v>
      </c>
      <c r="I16" s="5"/>
    </row>
    <row r="17" spans="1:9">
      <c r="A17" s="10">
        <v>3</v>
      </c>
      <c r="B17" s="23" t="s">
        <v>22</v>
      </c>
      <c r="C17" s="23"/>
      <c r="D17" s="8" t="s">
        <v>20</v>
      </c>
      <c r="E17" s="24">
        <v>1</v>
      </c>
      <c r="F17" s="24"/>
      <c r="G17" s="8">
        <v>11000</v>
      </c>
      <c r="H17" s="8">
        <v>11000</v>
      </c>
      <c r="I17" s="5"/>
    </row>
    <row r="18" spans="1:9">
      <c r="A18" s="10">
        <v>4</v>
      </c>
      <c r="B18" s="23" t="s">
        <v>23</v>
      </c>
      <c r="C18" s="23"/>
      <c r="D18" s="8">
        <v>3431</v>
      </c>
      <c r="E18" s="24">
        <v>1</v>
      </c>
      <c r="F18" s="24"/>
      <c r="G18" s="8">
        <v>11000</v>
      </c>
      <c r="H18" s="8">
        <v>11000</v>
      </c>
      <c r="I18" s="5"/>
    </row>
    <row r="19" spans="1:9" ht="24" customHeight="1">
      <c r="A19" s="10">
        <v>5</v>
      </c>
      <c r="B19" s="23" t="s">
        <v>24</v>
      </c>
      <c r="C19" s="25"/>
      <c r="D19" s="8" t="s">
        <v>25</v>
      </c>
      <c r="E19" s="24">
        <v>1</v>
      </c>
      <c r="F19" s="24"/>
      <c r="G19" s="8">
        <v>11000</v>
      </c>
      <c r="H19" s="8">
        <v>11000</v>
      </c>
      <c r="I19" s="5"/>
    </row>
    <row r="20" spans="1:9">
      <c r="A20" s="10">
        <v>6</v>
      </c>
      <c r="B20" s="23" t="s">
        <v>26</v>
      </c>
      <c r="C20" s="23"/>
      <c r="D20" s="8" t="s">
        <v>25</v>
      </c>
      <c r="E20" s="24">
        <v>4</v>
      </c>
      <c r="F20" s="24"/>
      <c r="G20" s="8">
        <v>10000</v>
      </c>
      <c r="H20" s="8">
        <f>G20*E20</f>
        <v>40000</v>
      </c>
      <c r="I20" s="5"/>
    </row>
    <row r="21" spans="1:9">
      <c r="A21" s="10" t="s">
        <v>27</v>
      </c>
      <c r="B21" s="30" t="s">
        <v>28</v>
      </c>
      <c r="C21" s="30"/>
      <c r="D21" s="30"/>
      <c r="E21" s="30"/>
      <c r="F21" s="30"/>
      <c r="G21" s="30"/>
      <c r="H21" s="30"/>
      <c r="I21" s="5"/>
    </row>
    <row r="22" spans="1:9">
      <c r="A22" s="10">
        <v>7</v>
      </c>
      <c r="B22" s="23" t="s">
        <v>29</v>
      </c>
      <c r="C22" s="23"/>
      <c r="D22" s="8" t="s">
        <v>30</v>
      </c>
      <c r="E22" s="24">
        <v>1</v>
      </c>
      <c r="F22" s="24"/>
      <c r="G22" s="8">
        <v>6900</v>
      </c>
      <c r="H22" s="8">
        <v>6900</v>
      </c>
      <c r="I22" s="5"/>
    </row>
    <row r="23" spans="1:9">
      <c r="A23" s="10">
        <v>8</v>
      </c>
      <c r="B23" s="23" t="s">
        <v>78</v>
      </c>
      <c r="C23" s="23"/>
      <c r="D23" s="8" t="s">
        <v>31</v>
      </c>
      <c r="E23" s="24">
        <v>2</v>
      </c>
      <c r="F23" s="24"/>
      <c r="G23" s="8">
        <v>5100</v>
      </c>
      <c r="H23" s="8">
        <f>G23*E23</f>
        <v>10200</v>
      </c>
      <c r="I23" s="5"/>
    </row>
    <row r="24" spans="1:9">
      <c r="A24" s="10">
        <v>9</v>
      </c>
      <c r="B24" s="23" t="s">
        <v>32</v>
      </c>
      <c r="C24" s="23"/>
      <c r="D24" s="8">
        <v>3439</v>
      </c>
      <c r="E24" s="24">
        <v>2</v>
      </c>
      <c r="F24" s="24"/>
      <c r="G24" s="8">
        <v>4300</v>
      </c>
      <c r="H24" s="8">
        <v>8600</v>
      </c>
      <c r="I24" s="5"/>
    </row>
    <row r="25" spans="1:9">
      <c r="A25" s="10">
        <v>10</v>
      </c>
      <c r="B25" s="23" t="s">
        <v>33</v>
      </c>
      <c r="C25" s="23"/>
      <c r="D25" s="8">
        <v>3439</v>
      </c>
      <c r="E25" s="24">
        <v>1</v>
      </c>
      <c r="F25" s="24"/>
      <c r="G25" s="8">
        <v>4300</v>
      </c>
      <c r="H25" s="8">
        <v>4300</v>
      </c>
      <c r="I25" s="5"/>
    </row>
    <row r="26" spans="1:9">
      <c r="A26" s="10">
        <v>11</v>
      </c>
      <c r="B26" s="23" t="s">
        <v>34</v>
      </c>
      <c r="C26" s="23"/>
      <c r="D26" s="8">
        <v>4115</v>
      </c>
      <c r="E26" s="24">
        <v>1</v>
      </c>
      <c r="F26" s="24"/>
      <c r="G26" s="8">
        <v>4400</v>
      </c>
      <c r="H26" s="8">
        <f>G26*E26</f>
        <v>4400</v>
      </c>
      <c r="I26" s="5"/>
    </row>
    <row r="27" spans="1:9">
      <c r="A27" s="10">
        <v>12</v>
      </c>
      <c r="B27" s="23" t="s">
        <v>35</v>
      </c>
      <c r="C27" s="23"/>
      <c r="D27" s="8">
        <v>4144</v>
      </c>
      <c r="E27" s="24">
        <v>11</v>
      </c>
      <c r="F27" s="24"/>
      <c r="G27" s="8">
        <v>4300</v>
      </c>
      <c r="H27" s="8">
        <f>G27*E27</f>
        <v>47300</v>
      </c>
      <c r="I27" s="5"/>
    </row>
    <row r="28" spans="1:9">
      <c r="A28" s="10" t="s">
        <v>36</v>
      </c>
      <c r="B28" s="30" t="s">
        <v>37</v>
      </c>
      <c r="C28" s="30"/>
      <c r="D28" s="30"/>
      <c r="E28" s="30"/>
      <c r="F28" s="30"/>
      <c r="G28" s="30"/>
      <c r="H28" s="30"/>
      <c r="I28" s="5"/>
    </row>
    <row r="29" spans="1:9" ht="23.25" customHeight="1">
      <c r="A29" s="10">
        <v>13</v>
      </c>
      <c r="B29" s="23" t="s">
        <v>38</v>
      </c>
      <c r="C29" s="23"/>
      <c r="D29" s="8">
        <v>1231</v>
      </c>
      <c r="E29" s="24">
        <v>1</v>
      </c>
      <c r="F29" s="24"/>
      <c r="G29" s="8">
        <v>6900</v>
      </c>
      <c r="H29" s="8">
        <f>G29*E29</f>
        <v>6900</v>
      </c>
      <c r="I29" s="5"/>
    </row>
    <row r="30" spans="1:9">
      <c r="A30" s="10">
        <v>15</v>
      </c>
      <c r="B30" s="23" t="s">
        <v>39</v>
      </c>
      <c r="C30" s="23"/>
      <c r="D30" s="8" t="s">
        <v>31</v>
      </c>
      <c r="E30" s="24">
        <v>1</v>
      </c>
      <c r="F30" s="24"/>
      <c r="G30" s="8">
        <v>5100</v>
      </c>
      <c r="H30" s="8">
        <f>G30*E30</f>
        <v>5100</v>
      </c>
      <c r="I30" s="5"/>
    </row>
    <row r="31" spans="1:9">
      <c r="A31" s="10">
        <v>15</v>
      </c>
      <c r="B31" s="23" t="s">
        <v>46</v>
      </c>
      <c r="C31" s="23"/>
      <c r="D31" s="8">
        <v>3439</v>
      </c>
      <c r="E31" s="24">
        <v>1</v>
      </c>
      <c r="F31" s="24"/>
      <c r="G31" s="8">
        <v>4400</v>
      </c>
      <c r="H31" s="8">
        <v>4400</v>
      </c>
      <c r="I31" s="5"/>
    </row>
    <row r="32" spans="1:9">
      <c r="A32" s="10">
        <v>16</v>
      </c>
      <c r="B32" s="23" t="s">
        <v>35</v>
      </c>
      <c r="C32" s="23"/>
      <c r="D32" s="8">
        <v>4144</v>
      </c>
      <c r="E32" s="24">
        <v>1</v>
      </c>
      <c r="F32" s="24"/>
      <c r="G32" s="8">
        <v>4300</v>
      </c>
      <c r="H32" s="8">
        <v>4300</v>
      </c>
      <c r="I32" s="5"/>
    </row>
    <row r="33" spans="1:9">
      <c r="A33" s="10">
        <v>17</v>
      </c>
      <c r="B33" s="23" t="s">
        <v>40</v>
      </c>
      <c r="C33" s="23"/>
      <c r="D33" s="8">
        <v>9132</v>
      </c>
      <c r="E33" s="24">
        <v>5</v>
      </c>
      <c r="F33" s="24"/>
      <c r="G33" s="8">
        <v>3650</v>
      </c>
      <c r="H33" s="8">
        <f>G33*E33</f>
        <v>18250</v>
      </c>
      <c r="I33" s="5"/>
    </row>
    <row r="34" spans="1:9">
      <c r="A34" s="10">
        <v>18</v>
      </c>
      <c r="B34" s="23" t="s">
        <v>41</v>
      </c>
      <c r="C34" s="23"/>
      <c r="D34" s="8">
        <v>8322</v>
      </c>
      <c r="E34" s="24">
        <v>1</v>
      </c>
      <c r="F34" s="24"/>
      <c r="G34" s="8">
        <v>3675</v>
      </c>
      <c r="H34" s="8">
        <f>E34*G34</f>
        <v>3675</v>
      </c>
      <c r="I34" s="5"/>
    </row>
    <row r="35" spans="1:9">
      <c r="A35" s="10">
        <v>19</v>
      </c>
      <c r="B35" s="23" t="s">
        <v>42</v>
      </c>
      <c r="C35" s="23"/>
      <c r="D35" s="8">
        <v>9141</v>
      </c>
      <c r="E35" s="24">
        <v>1</v>
      </c>
      <c r="F35" s="24"/>
      <c r="G35" s="8">
        <v>3650</v>
      </c>
      <c r="H35" s="8">
        <f>G35*E35</f>
        <v>3650</v>
      </c>
      <c r="I35" s="5"/>
    </row>
    <row r="36" spans="1:9">
      <c r="A36" s="10" t="s">
        <v>43</v>
      </c>
      <c r="B36" s="26" t="s">
        <v>44</v>
      </c>
      <c r="C36" s="26"/>
      <c r="D36" s="26"/>
      <c r="E36" s="26"/>
      <c r="F36" s="26"/>
      <c r="G36" s="26"/>
      <c r="H36" s="26"/>
      <c r="I36" s="5"/>
    </row>
    <row r="37" spans="1:9">
      <c r="A37" s="10">
        <v>20</v>
      </c>
      <c r="B37" s="45" t="s">
        <v>29</v>
      </c>
      <c r="C37" s="45"/>
      <c r="D37" s="8" t="s">
        <v>30</v>
      </c>
      <c r="E37" s="24">
        <v>1</v>
      </c>
      <c r="F37" s="24"/>
      <c r="G37" s="8">
        <v>6900</v>
      </c>
      <c r="H37" s="8">
        <v>6900</v>
      </c>
      <c r="I37" s="5"/>
    </row>
    <row r="38" spans="1:9">
      <c r="A38" s="10">
        <v>21</v>
      </c>
      <c r="B38" s="43" t="s">
        <v>45</v>
      </c>
      <c r="C38" s="47"/>
      <c r="D38" s="8" t="s">
        <v>31</v>
      </c>
      <c r="E38" s="33">
        <v>1</v>
      </c>
      <c r="F38" s="34"/>
      <c r="G38" s="8">
        <v>5100</v>
      </c>
      <c r="H38" s="8">
        <v>5100</v>
      </c>
      <c r="I38" s="5"/>
    </row>
    <row r="39" spans="1:9">
      <c r="A39" s="10">
        <v>22</v>
      </c>
      <c r="B39" s="45" t="s">
        <v>46</v>
      </c>
      <c r="C39" s="46"/>
      <c r="D39" s="8">
        <v>3439</v>
      </c>
      <c r="E39" s="24">
        <v>1</v>
      </c>
      <c r="F39" s="24"/>
      <c r="G39" s="8">
        <v>4400</v>
      </c>
      <c r="H39" s="8">
        <v>4400</v>
      </c>
      <c r="I39" s="5"/>
    </row>
    <row r="40" spans="1:9">
      <c r="A40" s="10">
        <v>23</v>
      </c>
      <c r="B40" s="45" t="s">
        <v>47</v>
      </c>
      <c r="C40" s="46"/>
      <c r="D40" s="8">
        <v>3439</v>
      </c>
      <c r="E40" s="24">
        <v>1</v>
      </c>
      <c r="F40" s="24"/>
      <c r="G40" s="8">
        <v>4300</v>
      </c>
      <c r="H40" s="8">
        <v>4300</v>
      </c>
      <c r="I40" s="5"/>
    </row>
    <row r="41" spans="1:9">
      <c r="A41" s="10">
        <v>24</v>
      </c>
      <c r="B41" s="45" t="s">
        <v>35</v>
      </c>
      <c r="C41" s="45"/>
      <c r="D41" s="8">
        <v>4144</v>
      </c>
      <c r="E41" s="24">
        <v>1</v>
      </c>
      <c r="F41" s="24"/>
      <c r="G41" s="8">
        <v>4300</v>
      </c>
      <c r="H41" s="8">
        <v>4300</v>
      </c>
      <c r="I41" s="5"/>
    </row>
    <row r="42" spans="1:9">
      <c r="A42" s="10" t="s">
        <v>48</v>
      </c>
      <c r="B42" s="30" t="s">
        <v>49</v>
      </c>
      <c r="C42" s="30"/>
      <c r="D42" s="8"/>
      <c r="E42" s="24"/>
      <c r="F42" s="24"/>
      <c r="G42" s="8"/>
      <c r="H42" s="8"/>
      <c r="I42" s="5"/>
    </row>
    <row r="43" spans="1:9">
      <c r="A43" s="10">
        <v>25</v>
      </c>
      <c r="B43" s="45" t="s">
        <v>29</v>
      </c>
      <c r="C43" s="45"/>
      <c r="D43" s="8" t="s">
        <v>30</v>
      </c>
      <c r="E43" s="24">
        <v>1</v>
      </c>
      <c r="F43" s="24"/>
      <c r="G43" s="8">
        <v>6900</v>
      </c>
      <c r="H43" s="8">
        <v>6900</v>
      </c>
      <c r="I43" s="5"/>
    </row>
    <row r="44" spans="1:9">
      <c r="A44" s="10">
        <v>26</v>
      </c>
      <c r="B44" s="23" t="s">
        <v>50</v>
      </c>
      <c r="C44" s="23"/>
      <c r="D44" s="8">
        <v>4222</v>
      </c>
      <c r="E44" s="24">
        <v>3</v>
      </c>
      <c r="F44" s="24"/>
      <c r="G44" s="8">
        <v>5300</v>
      </c>
      <c r="H44" s="8">
        <f>G44*E44</f>
        <v>15900</v>
      </c>
      <c r="I44" s="5"/>
    </row>
    <row r="45" spans="1:9">
      <c r="A45" s="10">
        <v>27</v>
      </c>
      <c r="B45" s="23" t="s">
        <v>51</v>
      </c>
      <c r="C45" s="23"/>
      <c r="D45" s="8" t="s">
        <v>25</v>
      </c>
      <c r="E45" s="24">
        <v>2</v>
      </c>
      <c r="F45" s="24"/>
      <c r="G45" s="8">
        <v>5300</v>
      </c>
      <c r="H45" s="8">
        <f>G45*E45</f>
        <v>10600</v>
      </c>
      <c r="I45" s="5"/>
    </row>
    <row r="46" spans="1:9">
      <c r="A46" s="10">
        <v>28</v>
      </c>
      <c r="B46" s="43" t="s">
        <v>52</v>
      </c>
      <c r="C46" s="44"/>
      <c r="D46" s="8" t="s">
        <v>31</v>
      </c>
      <c r="E46" s="24">
        <v>1</v>
      </c>
      <c r="F46" s="24"/>
      <c r="G46" s="8">
        <v>4540</v>
      </c>
      <c r="H46" s="8">
        <v>4540</v>
      </c>
      <c r="I46" s="5"/>
    </row>
    <row r="47" spans="1:9">
      <c r="A47" s="10">
        <v>29</v>
      </c>
      <c r="B47" s="45" t="s">
        <v>40</v>
      </c>
      <c r="C47" s="45"/>
      <c r="D47" s="8">
        <v>9132</v>
      </c>
      <c r="E47" s="24">
        <v>1</v>
      </c>
      <c r="F47" s="24"/>
      <c r="G47" s="8">
        <v>3650</v>
      </c>
      <c r="H47" s="8">
        <f>E47*G47</f>
        <v>3650</v>
      </c>
      <c r="I47" s="5"/>
    </row>
    <row r="48" spans="1:9">
      <c r="A48" s="10" t="s">
        <v>53</v>
      </c>
      <c r="B48" s="30" t="s">
        <v>54</v>
      </c>
      <c r="C48" s="30"/>
      <c r="D48" s="30"/>
      <c r="E48" s="30"/>
      <c r="F48" s="30"/>
      <c r="G48" s="30"/>
      <c r="H48" s="30"/>
      <c r="I48" s="5"/>
    </row>
    <row r="49" spans="1:9">
      <c r="A49" s="10">
        <v>30</v>
      </c>
      <c r="B49" s="23" t="s">
        <v>55</v>
      </c>
      <c r="C49" s="23"/>
      <c r="D49" s="8" t="s">
        <v>30</v>
      </c>
      <c r="E49" s="24">
        <v>1</v>
      </c>
      <c r="F49" s="24"/>
      <c r="G49" s="8">
        <v>6900</v>
      </c>
      <c r="H49" s="8">
        <v>6900</v>
      </c>
      <c r="I49" s="5"/>
    </row>
    <row r="50" spans="1:9">
      <c r="A50" s="10">
        <v>31</v>
      </c>
      <c r="B50" s="23" t="s">
        <v>56</v>
      </c>
      <c r="C50" s="23"/>
      <c r="D50" s="8" t="s">
        <v>31</v>
      </c>
      <c r="E50" s="24">
        <v>1</v>
      </c>
      <c r="F50" s="24"/>
      <c r="G50" s="8">
        <v>4800</v>
      </c>
      <c r="H50" s="8">
        <v>4800</v>
      </c>
      <c r="I50" s="5"/>
    </row>
    <row r="51" spans="1:9">
      <c r="A51" s="10">
        <v>32</v>
      </c>
      <c r="B51" s="31" t="s">
        <v>57</v>
      </c>
      <c r="C51" s="32"/>
      <c r="D51" s="8" t="s">
        <v>31</v>
      </c>
      <c r="E51" s="33">
        <v>1</v>
      </c>
      <c r="F51" s="34"/>
      <c r="G51" s="8">
        <v>4600</v>
      </c>
      <c r="H51" s="8">
        <v>4600</v>
      </c>
      <c r="I51" s="5"/>
    </row>
    <row r="52" spans="1:9">
      <c r="A52" s="10">
        <v>33</v>
      </c>
      <c r="B52" s="23" t="s">
        <v>46</v>
      </c>
      <c r="C52" s="23"/>
      <c r="D52" s="8">
        <v>3439</v>
      </c>
      <c r="E52" s="24">
        <v>1</v>
      </c>
      <c r="F52" s="24"/>
      <c r="G52" s="8">
        <v>4400</v>
      </c>
      <c r="H52" s="8">
        <v>4400</v>
      </c>
      <c r="I52" s="5"/>
    </row>
    <row r="53" spans="1:9">
      <c r="A53" s="10" t="s">
        <v>58</v>
      </c>
      <c r="B53" s="30" t="s">
        <v>59</v>
      </c>
      <c r="C53" s="30"/>
      <c r="D53" s="30"/>
      <c r="E53" s="30"/>
      <c r="F53" s="30"/>
      <c r="G53" s="30"/>
      <c r="H53" s="30"/>
      <c r="I53" s="5"/>
    </row>
    <row r="54" spans="1:9">
      <c r="A54" s="10">
        <v>34</v>
      </c>
      <c r="B54" s="23" t="s">
        <v>60</v>
      </c>
      <c r="C54" s="23"/>
      <c r="D54" s="8" t="s">
        <v>72</v>
      </c>
      <c r="E54" s="24">
        <v>1</v>
      </c>
      <c r="F54" s="24"/>
      <c r="G54" s="8">
        <v>6000</v>
      </c>
      <c r="H54" s="8">
        <v>6000</v>
      </c>
      <c r="I54" s="5"/>
    </row>
    <row r="55" spans="1:9">
      <c r="A55" s="10">
        <v>35</v>
      </c>
      <c r="B55" s="23" t="s">
        <v>61</v>
      </c>
      <c r="C55" s="23"/>
      <c r="D55" s="8" t="s">
        <v>31</v>
      </c>
      <c r="E55" s="24">
        <v>1</v>
      </c>
      <c r="F55" s="24"/>
      <c r="G55" s="8">
        <v>4800</v>
      </c>
      <c r="H55" s="8">
        <v>4800</v>
      </c>
      <c r="I55" s="5"/>
    </row>
    <row r="56" spans="1:9">
      <c r="A56" s="11"/>
      <c r="B56" s="25" t="s">
        <v>62</v>
      </c>
      <c r="C56" s="25"/>
      <c r="D56" s="12"/>
      <c r="E56" s="35">
        <v>57</v>
      </c>
      <c r="F56" s="36"/>
      <c r="G56" s="19">
        <f>G15+G16+G17+G18+G19+G20+G22+G23+G24+G25+G26+G27+G29+G30+G31+G32+G33+G34+G35+G37+G38+G39+G40+G41+G43+G44+G45+G46+G47+G49+G50+G51+G52+G54+G55</f>
        <v>209665</v>
      </c>
      <c r="H56" s="19">
        <f>H15+H16+H17+H18+H19+H20+H22+H23+H24+H25+H26+H27+H29+H30+H31+H32+H33+H34+H35+H37+H38+H39+H40+H41+H43+H44+H45+H46+H47+H49+H50+H51+H52+H54+H55</f>
        <v>322565</v>
      </c>
      <c r="I56" s="5"/>
    </row>
    <row r="57" spans="1:9">
      <c r="A57" s="37"/>
      <c r="B57" s="38" t="s">
        <v>63</v>
      </c>
      <c r="C57" s="38"/>
      <c r="D57" s="38"/>
      <c r="E57" s="38"/>
      <c r="F57" s="38"/>
      <c r="G57" s="38"/>
      <c r="H57" s="38"/>
      <c r="I57" s="5"/>
    </row>
    <row r="58" spans="1:9">
      <c r="A58" s="37"/>
      <c r="B58" s="38"/>
      <c r="C58" s="38"/>
      <c r="D58" s="38"/>
      <c r="E58" s="38"/>
      <c r="F58" s="38"/>
      <c r="G58" s="38"/>
      <c r="H58" s="38"/>
      <c r="I58" s="39"/>
    </row>
    <row r="59" spans="1:9">
      <c r="A59" s="11"/>
      <c r="B59" s="40" t="s">
        <v>80</v>
      </c>
      <c r="C59" s="41"/>
      <c r="D59" s="42"/>
      <c r="E59" s="42"/>
      <c r="F59" s="42"/>
      <c r="G59" s="42"/>
      <c r="H59" s="32"/>
      <c r="I59" s="39"/>
    </row>
    <row r="60" spans="1:9">
      <c r="A60" s="10">
        <v>1</v>
      </c>
      <c r="B60" s="23" t="s">
        <v>29</v>
      </c>
      <c r="C60" s="23"/>
      <c r="D60" s="8" t="s">
        <v>64</v>
      </c>
      <c r="E60" s="24">
        <v>1</v>
      </c>
      <c r="F60" s="24"/>
      <c r="G60" s="8">
        <v>7300</v>
      </c>
      <c r="H60" s="8">
        <v>7300</v>
      </c>
      <c r="I60" s="5"/>
    </row>
    <row r="61" spans="1:9">
      <c r="A61" s="10">
        <v>2</v>
      </c>
      <c r="B61" s="23" t="s">
        <v>45</v>
      </c>
      <c r="C61" s="23"/>
      <c r="D61" s="8" t="s">
        <v>31</v>
      </c>
      <c r="E61" s="24">
        <v>1</v>
      </c>
      <c r="F61" s="24"/>
      <c r="G61" s="8">
        <v>5100</v>
      </c>
      <c r="H61" s="8">
        <v>5100</v>
      </c>
      <c r="I61" s="5"/>
    </row>
    <row r="62" spans="1:9">
      <c r="A62" s="10">
        <v>3</v>
      </c>
      <c r="B62" s="23" t="s">
        <v>65</v>
      </c>
      <c r="C62" s="23"/>
      <c r="D62" s="8" t="s">
        <v>31</v>
      </c>
      <c r="E62" s="24">
        <v>1</v>
      </c>
      <c r="F62" s="24"/>
      <c r="G62" s="8">
        <v>4800</v>
      </c>
      <c r="H62" s="8">
        <v>4800</v>
      </c>
      <c r="I62" s="5"/>
    </row>
    <row r="63" spans="1:9">
      <c r="A63" s="13"/>
      <c r="B63" s="25" t="s">
        <v>62</v>
      </c>
      <c r="C63" s="25"/>
      <c r="D63" s="4"/>
      <c r="E63" s="26">
        <f>SUM(E60:E62)</f>
        <v>3</v>
      </c>
      <c r="F63" s="26"/>
      <c r="G63" s="4">
        <f>SUM(G60:G62)</f>
        <v>17200</v>
      </c>
      <c r="H63" s="4">
        <f>SUM(H60:H62)</f>
        <v>17200</v>
      </c>
      <c r="I63" s="5"/>
    </row>
    <row r="64" spans="1:9" ht="21.75" customHeight="1">
      <c r="A64" s="13"/>
      <c r="B64" s="25" t="s">
        <v>73</v>
      </c>
      <c r="C64" s="25"/>
      <c r="D64" s="25"/>
      <c r="E64" s="25"/>
      <c r="F64" s="25"/>
      <c r="G64" s="25"/>
      <c r="H64" s="11"/>
      <c r="I64" s="5"/>
    </row>
    <row r="65" spans="1:9">
      <c r="A65" s="10">
        <v>1</v>
      </c>
      <c r="B65" s="23" t="s">
        <v>29</v>
      </c>
      <c r="C65" s="23"/>
      <c r="D65" s="8" t="s">
        <v>64</v>
      </c>
      <c r="E65" s="24">
        <v>1</v>
      </c>
      <c r="F65" s="24"/>
      <c r="G65" s="8">
        <v>7300</v>
      </c>
      <c r="H65" s="8">
        <v>7300</v>
      </c>
      <c r="I65" s="5"/>
    </row>
    <row r="66" spans="1:9">
      <c r="A66" s="10">
        <v>2</v>
      </c>
      <c r="B66" s="23" t="s">
        <v>66</v>
      </c>
      <c r="C66" s="23"/>
      <c r="D66" s="8">
        <v>1231</v>
      </c>
      <c r="E66" s="24">
        <v>1</v>
      </c>
      <c r="F66" s="24"/>
      <c r="G66" s="8">
        <v>6700</v>
      </c>
      <c r="H66" s="8">
        <v>6700</v>
      </c>
      <c r="I66" s="5"/>
    </row>
    <row r="67" spans="1:9">
      <c r="A67" s="10">
        <v>3</v>
      </c>
      <c r="B67" s="31" t="s">
        <v>45</v>
      </c>
      <c r="C67" s="32"/>
      <c r="D67" s="8" t="s">
        <v>31</v>
      </c>
      <c r="E67" s="33">
        <v>2</v>
      </c>
      <c r="F67" s="34"/>
      <c r="G67" s="8">
        <v>5100</v>
      </c>
      <c r="H67" s="8">
        <f>G67*E67</f>
        <v>10200</v>
      </c>
      <c r="I67" s="5"/>
    </row>
    <row r="68" spans="1:9">
      <c r="A68" s="10">
        <v>4</v>
      </c>
      <c r="B68" s="31" t="s">
        <v>65</v>
      </c>
      <c r="C68" s="32"/>
      <c r="D68" s="8" t="s">
        <v>31</v>
      </c>
      <c r="E68" s="33">
        <v>3</v>
      </c>
      <c r="F68" s="34"/>
      <c r="G68" s="8">
        <v>4800</v>
      </c>
      <c r="H68" s="8">
        <f>E68*G68</f>
        <v>14400</v>
      </c>
      <c r="I68" s="5"/>
    </row>
    <row r="69" spans="1:9">
      <c r="A69" s="10">
        <v>5</v>
      </c>
      <c r="B69" s="31" t="s">
        <v>46</v>
      </c>
      <c r="C69" s="32"/>
      <c r="D69" s="8">
        <v>3439</v>
      </c>
      <c r="E69" s="33">
        <v>2</v>
      </c>
      <c r="F69" s="34"/>
      <c r="G69" s="8">
        <v>4400</v>
      </c>
      <c r="H69" s="8">
        <f>E69*G69</f>
        <v>8800</v>
      </c>
      <c r="I69" s="5"/>
    </row>
    <row r="70" spans="1:9">
      <c r="A70" s="14">
        <v>6</v>
      </c>
      <c r="B70" s="29" t="s">
        <v>47</v>
      </c>
      <c r="C70" s="29"/>
      <c r="D70" s="15">
        <v>3439</v>
      </c>
      <c r="E70" s="28">
        <v>2</v>
      </c>
      <c r="F70" s="28"/>
      <c r="G70" s="15">
        <v>4300</v>
      </c>
      <c r="H70" s="15">
        <f>G70*E70</f>
        <v>8600</v>
      </c>
      <c r="I70" s="5"/>
    </row>
    <row r="71" spans="1:9">
      <c r="A71" s="11"/>
      <c r="B71" s="25" t="s">
        <v>62</v>
      </c>
      <c r="C71" s="25"/>
      <c r="D71" s="4"/>
      <c r="E71" s="26">
        <f>E65+E66+E67+E68+E69+E70</f>
        <v>11</v>
      </c>
      <c r="F71" s="26"/>
      <c r="G71" s="4">
        <f>G65+G66+G67+G68+G69+G70</f>
        <v>32600</v>
      </c>
      <c r="H71" s="4">
        <f>H65+H66+H67+H68+H69+H70</f>
        <v>56000</v>
      </c>
      <c r="I71" s="5"/>
    </row>
    <row r="72" spans="1:9">
      <c r="A72" s="13"/>
      <c r="B72" s="30" t="s">
        <v>67</v>
      </c>
      <c r="C72" s="30"/>
      <c r="D72" s="30"/>
      <c r="E72" s="30"/>
      <c r="F72" s="30"/>
      <c r="G72" s="30"/>
      <c r="H72" s="30"/>
      <c r="I72" s="5"/>
    </row>
    <row r="73" spans="1:9">
      <c r="A73" s="10">
        <v>1</v>
      </c>
      <c r="B73" s="23" t="s">
        <v>29</v>
      </c>
      <c r="C73" s="23"/>
      <c r="D73" s="8" t="s">
        <v>64</v>
      </c>
      <c r="E73" s="24">
        <v>1</v>
      </c>
      <c r="F73" s="24"/>
      <c r="G73" s="8">
        <v>7300</v>
      </c>
      <c r="H73" s="8">
        <v>7300</v>
      </c>
      <c r="I73" s="5"/>
    </row>
    <row r="74" spans="1:9">
      <c r="A74" s="10">
        <v>2</v>
      </c>
      <c r="B74" s="23" t="s">
        <v>66</v>
      </c>
      <c r="C74" s="23"/>
      <c r="D74" s="8">
        <v>1231</v>
      </c>
      <c r="E74" s="24">
        <v>1</v>
      </c>
      <c r="F74" s="24"/>
      <c r="G74" s="8">
        <v>6700</v>
      </c>
      <c r="H74" s="8">
        <v>6700</v>
      </c>
    </row>
    <row r="75" spans="1:9">
      <c r="A75" s="10">
        <v>3</v>
      </c>
      <c r="B75" s="23" t="s">
        <v>45</v>
      </c>
      <c r="C75" s="23"/>
      <c r="D75" s="8" t="s">
        <v>31</v>
      </c>
      <c r="E75" s="24">
        <v>2</v>
      </c>
      <c r="F75" s="24"/>
      <c r="G75" s="8">
        <v>5100</v>
      </c>
      <c r="H75" s="8">
        <f>G75*E75</f>
        <v>10200</v>
      </c>
    </row>
    <row r="76" spans="1:9">
      <c r="A76" s="14">
        <v>4</v>
      </c>
      <c r="B76" s="27" t="s">
        <v>68</v>
      </c>
      <c r="C76" s="27"/>
      <c r="D76" s="15" t="s">
        <v>31</v>
      </c>
      <c r="E76" s="28">
        <v>1</v>
      </c>
      <c r="F76" s="28"/>
      <c r="G76" s="15">
        <v>4540</v>
      </c>
      <c r="H76" s="15">
        <f>G76*E76</f>
        <v>4540</v>
      </c>
    </row>
    <row r="77" spans="1:9">
      <c r="A77" s="14">
        <v>5</v>
      </c>
      <c r="B77" s="67" t="s">
        <v>81</v>
      </c>
      <c r="C77" s="68"/>
      <c r="D77" s="18" t="s">
        <v>72</v>
      </c>
      <c r="E77" s="60">
        <v>1</v>
      </c>
      <c r="F77" s="61"/>
      <c r="G77" s="18">
        <v>6000</v>
      </c>
      <c r="H77" s="18">
        <f>G77*E77</f>
        <v>6000</v>
      </c>
    </row>
    <row r="78" spans="1:9">
      <c r="A78" s="14"/>
      <c r="B78" s="69" t="s">
        <v>82</v>
      </c>
      <c r="C78" s="70"/>
      <c r="D78" s="18"/>
      <c r="E78" s="65">
        <v>6</v>
      </c>
      <c r="F78" s="66"/>
      <c r="G78" s="20">
        <f>G73+G74+G75+G76+G77</f>
        <v>29640</v>
      </c>
      <c r="H78" s="20">
        <f>H73+H74+H75+H76+H77</f>
        <v>34740</v>
      </c>
    </row>
    <row r="79" spans="1:9">
      <c r="A79" s="14"/>
      <c r="B79" s="71" t="s">
        <v>84</v>
      </c>
      <c r="C79" s="72"/>
      <c r="D79" s="18"/>
      <c r="E79" s="60"/>
      <c r="F79" s="61"/>
      <c r="G79" s="18"/>
      <c r="H79" s="18"/>
    </row>
    <row r="80" spans="1:9">
      <c r="A80" s="14">
        <v>1</v>
      </c>
      <c r="B80" s="67" t="s">
        <v>83</v>
      </c>
      <c r="C80" s="68"/>
      <c r="D80" s="18">
        <v>3460</v>
      </c>
      <c r="E80" s="60">
        <v>5</v>
      </c>
      <c r="F80" s="61"/>
      <c r="G80" s="18">
        <v>4195</v>
      </c>
      <c r="H80" s="18">
        <f>G80*E80</f>
        <v>20975</v>
      </c>
    </row>
    <row r="81" spans="1:8">
      <c r="A81" s="14"/>
      <c r="B81" s="69" t="s">
        <v>82</v>
      </c>
      <c r="C81" s="70"/>
      <c r="D81" s="18"/>
      <c r="E81" s="65">
        <v>5</v>
      </c>
      <c r="F81" s="66"/>
      <c r="G81" s="20">
        <f>G80</f>
        <v>4195</v>
      </c>
      <c r="H81" s="20">
        <f>G81*E81</f>
        <v>20975</v>
      </c>
    </row>
    <row r="82" spans="1:8">
      <c r="A82" s="11"/>
      <c r="B82" s="25" t="s">
        <v>62</v>
      </c>
      <c r="C82" s="25"/>
      <c r="D82" s="4"/>
      <c r="E82" s="26">
        <v>11</v>
      </c>
      <c r="F82" s="26"/>
      <c r="G82" s="4">
        <f>G78+G81</f>
        <v>33835</v>
      </c>
      <c r="H82" s="4">
        <f>H78+H81</f>
        <v>55715</v>
      </c>
    </row>
    <row r="83" spans="1:8">
      <c r="A83" s="13"/>
      <c r="B83" s="25" t="s">
        <v>69</v>
      </c>
      <c r="C83" s="25"/>
      <c r="D83" s="25"/>
      <c r="E83" s="25"/>
      <c r="F83" s="25"/>
      <c r="G83" s="25"/>
      <c r="H83" s="11"/>
    </row>
    <row r="84" spans="1:8">
      <c r="A84" s="10">
        <v>1</v>
      </c>
      <c r="B84" s="23" t="s">
        <v>74</v>
      </c>
      <c r="C84" s="23"/>
      <c r="D84" s="8" t="s">
        <v>64</v>
      </c>
      <c r="E84" s="24">
        <v>1</v>
      </c>
      <c r="F84" s="24"/>
      <c r="G84" s="8">
        <v>7300</v>
      </c>
      <c r="H84" s="8">
        <v>7300</v>
      </c>
    </row>
    <row r="85" spans="1:8">
      <c r="A85" s="10">
        <v>2</v>
      </c>
      <c r="B85" s="23" t="s">
        <v>45</v>
      </c>
      <c r="C85" s="23"/>
      <c r="D85" s="8" t="s">
        <v>31</v>
      </c>
      <c r="E85" s="24">
        <v>1</v>
      </c>
      <c r="F85" s="24"/>
      <c r="G85" s="8">
        <v>5100</v>
      </c>
      <c r="H85" s="8">
        <v>5100</v>
      </c>
    </row>
    <row r="86" spans="1:8">
      <c r="A86" s="10">
        <v>3</v>
      </c>
      <c r="B86" s="23" t="s">
        <v>70</v>
      </c>
      <c r="C86" s="23"/>
      <c r="D86" s="8" t="s">
        <v>71</v>
      </c>
      <c r="E86" s="24">
        <v>1</v>
      </c>
      <c r="F86" s="24"/>
      <c r="G86" s="8">
        <v>5260</v>
      </c>
      <c r="H86" s="8">
        <v>5260</v>
      </c>
    </row>
    <row r="87" spans="1:8">
      <c r="A87" s="11"/>
      <c r="B87" s="25" t="s">
        <v>62</v>
      </c>
      <c r="C87" s="25"/>
      <c r="D87" s="4"/>
      <c r="E87" s="26">
        <v>3</v>
      </c>
      <c r="F87" s="26"/>
      <c r="G87" s="4">
        <f>G84+G85+G86</f>
        <v>17660</v>
      </c>
      <c r="H87" s="17">
        <f>H84+H85+H86</f>
        <v>17660</v>
      </c>
    </row>
    <row r="88" spans="1:8">
      <c r="A88" s="62" t="s">
        <v>62</v>
      </c>
      <c r="B88" s="63"/>
      <c r="C88" s="64"/>
      <c r="D88" s="4"/>
      <c r="E88" s="26">
        <f>E15+E16+E17+E18+E19+E20+E22+E23+E24+E25+E26+E27+E29+E30+E31+E32+E33+E34+E35+E37+E38+E39+E40+E41+E43+E44+E45+E46+E47+E49+E50+E51+E52+E54+E55+E60+E61+E62+E65+E66+E67+E68+E69+E70+E73+E74+E75+E76+E77+E80+E84+E85+E86</f>
        <v>85</v>
      </c>
      <c r="F88" s="26"/>
      <c r="G88" s="19">
        <f>G56+G63+G71+G82+G87</f>
        <v>310960</v>
      </c>
      <c r="H88" s="19">
        <f>H56+H63+H71+H82+H87</f>
        <v>469140</v>
      </c>
    </row>
    <row r="90" spans="1:8" ht="46.5" customHeight="1">
      <c r="A90" s="21" t="s">
        <v>85</v>
      </c>
      <c r="B90" s="21"/>
      <c r="C90" s="21"/>
      <c r="D90" s="21"/>
      <c r="E90" s="21"/>
      <c r="F90" s="16"/>
      <c r="G90" s="48" t="s">
        <v>77</v>
      </c>
      <c r="H90" s="48"/>
    </row>
    <row r="91" spans="1:8">
      <c r="B91" s="16"/>
      <c r="C91" s="16"/>
      <c r="D91" s="16"/>
      <c r="E91" s="16"/>
      <c r="F91" s="22"/>
      <c r="G91" s="22"/>
      <c r="H91" s="22"/>
    </row>
  </sheetData>
  <mergeCells count="164">
    <mergeCell ref="A88:C88"/>
    <mergeCell ref="E78:F78"/>
    <mergeCell ref="E79:F79"/>
    <mergeCell ref="B77:C77"/>
    <mergeCell ref="B78:C78"/>
    <mergeCell ref="B79:C79"/>
    <mergeCell ref="B80:C80"/>
    <mergeCell ref="E80:F80"/>
    <mergeCell ref="B81:C81"/>
    <mergeCell ref="E81:F81"/>
    <mergeCell ref="G90:H90"/>
    <mergeCell ref="G11:G12"/>
    <mergeCell ref="A13:H13"/>
    <mergeCell ref="B14:C14"/>
    <mergeCell ref="E14:F14"/>
    <mergeCell ref="C8:D8"/>
    <mergeCell ref="E8:I8"/>
    <mergeCell ref="C9:E9"/>
    <mergeCell ref="F9:I9"/>
    <mergeCell ref="C10:E10"/>
    <mergeCell ref="F10:I10"/>
    <mergeCell ref="A5:B10"/>
    <mergeCell ref="C5:D5"/>
    <mergeCell ref="E5:I5"/>
    <mergeCell ref="C6:D6"/>
    <mergeCell ref="E6:I6"/>
    <mergeCell ref="C7:D7"/>
    <mergeCell ref="E7:I7"/>
    <mergeCell ref="B15:C15"/>
    <mergeCell ref="E15:F15"/>
    <mergeCell ref="B16:C16"/>
    <mergeCell ref="E16:F16"/>
    <mergeCell ref="B17:C17"/>
    <mergeCell ref="E77:F77"/>
    <mergeCell ref="E17:F17"/>
    <mergeCell ref="A11:A12"/>
    <mergeCell ref="B11:C12"/>
    <mergeCell ref="E11:F12"/>
    <mergeCell ref="B21:H21"/>
    <mergeCell ref="B22:C22"/>
    <mergeCell ref="E22:F22"/>
    <mergeCell ref="B23:C23"/>
    <mergeCell ref="E23:F23"/>
    <mergeCell ref="B24:C24"/>
    <mergeCell ref="E24:F24"/>
    <mergeCell ref="B18:C18"/>
    <mergeCell ref="E18:F18"/>
    <mergeCell ref="B19:C19"/>
    <mergeCell ref="E19:F19"/>
    <mergeCell ref="B20:C20"/>
    <mergeCell ref="E20:F20"/>
    <mergeCell ref="B28:H28"/>
    <mergeCell ref="B29:C29"/>
    <mergeCell ref="E29:F29"/>
    <mergeCell ref="B30:C30"/>
    <mergeCell ref="E30:F30"/>
    <mergeCell ref="B31:C31"/>
    <mergeCell ref="E31:F31"/>
    <mergeCell ref="B25:C25"/>
    <mergeCell ref="E25:F25"/>
    <mergeCell ref="B26:C26"/>
    <mergeCell ref="E26:F26"/>
    <mergeCell ref="B27:C27"/>
    <mergeCell ref="E27:F27"/>
    <mergeCell ref="B35:C35"/>
    <mergeCell ref="E35:F35"/>
    <mergeCell ref="B36:H36"/>
    <mergeCell ref="B37:C37"/>
    <mergeCell ref="E37:F37"/>
    <mergeCell ref="B38:C38"/>
    <mergeCell ref="E38:F38"/>
    <mergeCell ref="B32:C32"/>
    <mergeCell ref="E32:F32"/>
    <mergeCell ref="B33:C33"/>
    <mergeCell ref="E33:F33"/>
    <mergeCell ref="B34:C34"/>
    <mergeCell ref="E34:F34"/>
    <mergeCell ref="B42:C42"/>
    <mergeCell ref="E42:F42"/>
    <mergeCell ref="B43:C43"/>
    <mergeCell ref="E43:F43"/>
    <mergeCell ref="B44:C44"/>
    <mergeCell ref="E44:F44"/>
    <mergeCell ref="B39:C39"/>
    <mergeCell ref="E39:F39"/>
    <mergeCell ref="B40:C40"/>
    <mergeCell ref="E40:F40"/>
    <mergeCell ref="B41:C41"/>
    <mergeCell ref="E41:F41"/>
    <mergeCell ref="B48:H48"/>
    <mergeCell ref="B49:C49"/>
    <mergeCell ref="E49:F49"/>
    <mergeCell ref="B50:C50"/>
    <mergeCell ref="E50:F50"/>
    <mergeCell ref="B51:C51"/>
    <mergeCell ref="E51:F51"/>
    <mergeCell ref="B45:C45"/>
    <mergeCell ref="E45:F45"/>
    <mergeCell ref="B46:C46"/>
    <mergeCell ref="E46:F46"/>
    <mergeCell ref="B47:C47"/>
    <mergeCell ref="E47:F47"/>
    <mergeCell ref="B56:C56"/>
    <mergeCell ref="E56:F56"/>
    <mergeCell ref="A57:A58"/>
    <mergeCell ref="B57:H58"/>
    <mergeCell ref="I58:I59"/>
    <mergeCell ref="B59:H59"/>
    <mergeCell ref="B52:C52"/>
    <mergeCell ref="E52:F52"/>
    <mergeCell ref="B53:H53"/>
    <mergeCell ref="B54:C54"/>
    <mergeCell ref="E54:F54"/>
    <mergeCell ref="B55:C55"/>
    <mergeCell ref="E55:F55"/>
    <mergeCell ref="B63:C63"/>
    <mergeCell ref="E63:F63"/>
    <mergeCell ref="B64:G64"/>
    <mergeCell ref="B65:C65"/>
    <mergeCell ref="E65:F65"/>
    <mergeCell ref="B66:C66"/>
    <mergeCell ref="E66:F66"/>
    <mergeCell ref="B60:C60"/>
    <mergeCell ref="E60:F60"/>
    <mergeCell ref="B61:C61"/>
    <mergeCell ref="E61:F61"/>
    <mergeCell ref="B62:C62"/>
    <mergeCell ref="E62:F62"/>
    <mergeCell ref="E70:F70"/>
    <mergeCell ref="B71:C71"/>
    <mergeCell ref="E71:F71"/>
    <mergeCell ref="B72:H72"/>
    <mergeCell ref="B73:C73"/>
    <mergeCell ref="E73:F73"/>
    <mergeCell ref="B67:C67"/>
    <mergeCell ref="E67:F67"/>
    <mergeCell ref="B68:C68"/>
    <mergeCell ref="E68:F68"/>
    <mergeCell ref="B69:C69"/>
    <mergeCell ref="E69:F69"/>
    <mergeCell ref="A90:E90"/>
    <mergeCell ref="E1:H1"/>
    <mergeCell ref="E2:H2"/>
    <mergeCell ref="E3:H3"/>
    <mergeCell ref="F91:H91"/>
    <mergeCell ref="B86:C86"/>
    <mergeCell ref="E86:F86"/>
    <mergeCell ref="B87:C87"/>
    <mergeCell ref="E87:F87"/>
    <mergeCell ref="E88:F88"/>
    <mergeCell ref="B82:C82"/>
    <mergeCell ref="E82:F82"/>
    <mergeCell ref="B83:G83"/>
    <mergeCell ref="B84:C84"/>
    <mergeCell ref="E84:F84"/>
    <mergeCell ref="B85:C85"/>
    <mergeCell ref="E85:F85"/>
    <mergeCell ref="B74:C74"/>
    <mergeCell ref="E74:F74"/>
    <mergeCell ref="B75:C75"/>
    <mergeCell ref="E75:F75"/>
    <mergeCell ref="B76:C76"/>
    <mergeCell ref="E76:F76"/>
    <mergeCell ref="B70:C70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2023-03-21T12:18:23Z</dcterms:modified>
</cp:coreProperties>
</file>